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79E" lockStructure="1"/>
  <bookViews>
    <workbookView xWindow="0" yWindow="75" windowWidth="19140" windowHeight="1195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40" i="1" l="1"/>
  <c r="D37" i="1"/>
  <c r="B40" i="1"/>
  <c r="G37" i="1" s="1"/>
  <c r="A40" i="1"/>
  <c r="C40" i="1" s="1"/>
  <c r="E40" i="1" l="1"/>
  <c r="F40" i="1" s="1"/>
  <c r="G40" i="1" s="1"/>
  <c r="F37" i="1"/>
  <c r="H40" i="1" l="1"/>
  <c r="H37" i="1" s="1"/>
  <c r="I37" i="1"/>
</calcChain>
</file>

<file path=xl/sharedStrings.xml><?xml version="1.0" encoding="utf-8"?>
<sst xmlns="http://schemas.openxmlformats.org/spreadsheetml/2006/main" count="23" uniqueCount="19">
  <si>
    <t>luz 2</t>
  </si>
  <si>
    <t>Wymiary światła otworu</t>
  </si>
  <si>
    <t>S</t>
  </si>
  <si>
    <t>W</t>
  </si>
  <si>
    <t>Wymiary okna</t>
  </si>
  <si>
    <t>Obliczenia okna łukowego z wymiarów światła otworu o zadany luz montażowwy.</t>
  </si>
  <si>
    <t>luz 3</t>
  </si>
  <si>
    <t>luz 1</t>
  </si>
  <si>
    <t>szer</t>
  </si>
  <si>
    <t>wys</t>
  </si>
  <si>
    <t>wys 1</t>
  </si>
  <si>
    <t>wys 2</t>
  </si>
  <si>
    <t>W1</t>
  </si>
  <si>
    <t>W2</t>
  </si>
  <si>
    <t>a</t>
  </si>
  <si>
    <t>r1</t>
  </si>
  <si>
    <t>r2</t>
  </si>
  <si>
    <t>h</t>
  </si>
  <si>
    <t>szer - serokość otworu
wys - wysokość otworu
wys 1 - wysokość części prostej
wys 2 - wysokość łuku
luz1, luz2 - luzy montażowe (gdy luz montażowy jest liczbą dodatnią okno zostanie pomniejszone, 
                                                      gdy luz montażowy jest liczbą ujemną okno zostanie zwiększone)
S - szerokość okna
W - wysokość okna
W1 - wysokość prosta okna
W2 - wysokość łuku okna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</si>
</sst>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5</xdr:row>
      <xdr:rowOff>9525</xdr:rowOff>
    </xdr:from>
    <xdr:to>
      <xdr:col>6</xdr:col>
      <xdr:colOff>595725</xdr:colOff>
      <xdr:row>31</xdr:row>
      <xdr:rowOff>41283</xdr:rowOff>
    </xdr:to>
    <xdr:pic>
      <xdr:nvPicPr>
        <xdr:cNvPr id="6" name="Obraz 5" descr="łuk b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2905125"/>
          <a:ext cx="4320000" cy="5013333"/>
        </a:xfrm>
        <a:prstGeom prst="rect">
          <a:avLst/>
        </a:prstGeom>
      </xdr:spPr>
    </xdr:pic>
    <xdr:clientData/>
  </xdr:twoCellAnchor>
  <xdr:twoCellAnchor editAs="oneCell">
    <xdr:from>
      <xdr:col>5</xdr:col>
      <xdr:colOff>321469</xdr:colOff>
      <xdr:row>0</xdr:row>
      <xdr:rowOff>35718</xdr:rowOff>
    </xdr:from>
    <xdr:to>
      <xdr:col>7</xdr:col>
      <xdr:colOff>478759</xdr:colOff>
      <xdr:row>1</xdr:row>
      <xdr:rowOff>66280</xdr:rowOff>
    </xdr:to>
    <xdr:pic>
      <xdr:nvPicPr>
        <xdr:cNvPr id="5" name="Obraz 4" descr="LogoDrutex_Najlepsze_okna_Pantone_Bez_Tla_CMY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4282" y="35718"/>
          <a:ext cx="1586040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RowColHeaders="0" tabSelected="1" zoomScale="80" zoomScaleNormal="80" workbookViewId="0">
      <selection activeCell="B43" sqref="B43"/>
    </sheetView>
  </sheetViews>
  <sheetFormatPr defaultRowHeight="15"/>
  <cols>
    <col min="1" max="5" width="9" style="4"/>
    <col min="6" max="6" width="9.75" style="4" bestFit="1" customWidth="1"/>
    <col min="7" max="16384" width="9" style="4"/>
  </cols>
  <sheetData>
    <row r="1" spans="1:9" ht="66" customHeight="1">
      <c r="G1" s="18"/>
      <c r="H1" s="18"/>
      <c r="I1" s="18"/>
    </row>
    <row r="2" spans="1:9" ht="52.5" customHeight="1">
      <c r="A2" s="14" t="s">
        <v>5</v>
      </c>
      <c r="B2" s="15"/>
      <c r="C2" s="15"/>
      <c r="D2" s="15"/>
      <c r="E2" s="15"/>
      <c r="F2" s="15"/>
      <c r="G2" s="15"/>
      <c r="H2" s="15"/>
      <c r="I2" s="15"/>
    </row>
    <row r="3" spans="1:9" ht="138" customHeight="1">
      <c r="A3" s="16" t="s">
        <v>18</v>
      </c>
      <c r="B3" s="17"/>
      <c r="C3" s="17"/>
      <c r="D3" s="17"/>
      <c r="E3" s="17"/>
      <c r="F3" s="17"/>
      <c r="G3" s="17"/>
      <c r="H3" s="17"/>
      <c r="I3" s="17"/>
    </row>
    <row r="5" spans="1:9" ht="15.75">
      <c r="D5" s="2" t="s">
        <v>0</v>
      </c>
      <c r="E5" s="1">
        <v>20</v>
      </c>
    </row>
    <row r="14" spans="1:9" ht="15.75">
      <c r="I14" s="3"/>
    </row>
    <row r="15" spans="1:9" ht="15.75">
      <c r="I15" s="3"/>
    </row>
    <row r="18" spans="8:9" ht="15.75">
      <c r="H18" s="2" t="s">
        <v>7</v>
      </c>
      <c r="I18" s="1">
        <v>20</v>
      </c>
    </row>
    <row r="33" spans="1:9" ht="15.75">
      <c r="D33" s="2" t="s">
        <v>6</v>
      </c>
      <c r="E33" s="1">
        <v>40</v>
      </c>
    </row>
    <row r="35" spans="1:9" ht="15.75">
      <c r="A35" s="19" t="s">
        <v>1</v>
      </c>
      <c r="B35" s="19"/>
      <c r="C35" s="19"/>
      <c r="D35" s="19"/>
      <c r="E35" s="5"/>
      <c r="F35" s="19" t="s">
        <v>4</v>
      </c>
      <c r="G35" s="19"/>
      <c r="H35" s="19"/>
      <c r="I35" s="19"/>
    </row>
    <row r="36" spans="1:9" ht="15.75">
      <c r="A36" s="8" t="s">
        <v>8</v>
      </c>
      <c r="B36" s="8" t="s">
        <v>9</v>
      </c>
      <c r="C36" s="8" t="s">
        <v>10</v>
      </c>
      <c r="D36" s="8" t="s">
        <v>11</v>
      </c>
      <c r="F36" s="8" t="s">
        <v>2</v>
      </c>
      <c r="G36" s="8" t="s">
        <v>3</v>
      </c>
      <c r="H36" s="9" t="s">
        <v>12</v>
      </c>
      <c r="I36" s="9" t="s">
        <v>13</v>
      </c>
    </row>
    <row r="37" spans="1:9" ht="15.75">
      <c r="A37" s="13">
        <v>1500</v>
      </c>
      <c r="B37" s="13">
        <v>1250</v>
      </c>
      <c r="C37" s="13">
        <v>980</v>
      </c>
      <c r="D37" s="10">
        <f>B37-C37</f>
        <v>270</v>
      </c>
      <c r="F37" s="11">
        <f>A40</f>
        <v>1460</v>
      </c>
      <c r="G37" s="11">
        <f>B40</f>
        <v>1190</v>
      </c>
      <c r="H37" s="12">
        <f>H40</f>
        <v>930.53887153390519</v>
      </c>
      <c r="I37" s="12">
        <f>G40</f>
        <v>259.46112846609481</v>
      </c>
    </row>
    <row r="39" spans="1:9" hidden="1">
      <c r="A39" s="6" t="s">
        <v>2</v>
      </c>
      <c r="B39" s="7" t="s">
        <v>3</v>
      </c>
      <c r="C39" s="7" t="s">
        <v>14</v>
      </c>
      <c r="D39" s="7" t="s">
        <v>15</v>
      </c>
      <c r="E39" s="7" t="s">
        <v>16</v>
      </c>
      <c r="F39" s="7" t="s">
        <v>17</v>
      </c>
      <c r="G39" s="7" t="s">
        <v>13</v>
      </c>
      <c r="H39" s="7" t="s">
        <v>12</v>
      </c>
      <c r="I39" s="7"/>
    </row>
    <row r="40" spans="1:9" hidden="1">
      <c r="A40" s="6">
        <f>A37-I18*2</f>
        <v>1460</v>
      </c>
      <c r="B40" s="7">
        <f>B37-E5-E33</f>
        <v>1190</v>
      </c>
      <c r="C40" s="7">
        <f>A40/2</f>
        <v>730</v>
      </c>
      <c r="D40" s="7">
        <f>(((A37/2)*(A37/2)+(D37*D37))/(2*D37))</f>
        <v>1176.6666666666667</v>
      </c>
      <c r="E40" s="7">
        <f>D40-E5</f>
        <v>1156.6666666666667</v>
      </c>
      <c r="F40" s="7">
        <f>SQRT((E40*E40)-(C40*C40))</f>
        <v>897.20553820057194</v>
      </c>
      <c r="G40" s="7">
        <f>E40-F40</f>
        <v>259.46112846609481</v>
      </c>
      <c r="H40" s="7">
        <f>B40-G40</f>
        <v>930.53887153390519</v>
      </c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7"/>
      <c r="B42" s="7"/>
      <c r="C42" s="7"/>
      <c r="D42" s="7"/>
      <c r="E42" s="7"/>
      <c r="F42" s="7"/>
      <c r="G42" s="7"/>
      <c r="H42" s="7"/>
      <c r="I42" s="7"/>
    </row>
  </sheetData>
  <sheetProtection password="C7DE" sheet="1" objects="1" scenarios="1"/>
  <mergeCells count="5">
    <mergeCell ref="A2:I2"/>
    <mergeCell ref="A3:I3"/>
    <mergeCell ref="G1:I1"/>
    <mergeCell ref="A35:D35"/>
    <mergeCell ref="F35:I35"/>
  </mergeCells>
  <pageMargins left="0.39370078740157483" right="0.39370078740157483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KURART</cp:lastModifiedBy>
  <cp:lastPrinted>2012-03-30T11:56:28Z</cp:lastPrinted>
  <dcterms:created xsi:type="dcterms:W3CDTF">2008-05-20T06:28:55Z</dcterms:created>
  <dcterms:modified xsi:type="dcterms:W3CDTF">2013-09-16T12:13:30Z</dcterms:modified>
</cp:coreProperties>
</file>